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<sst xmlns="http://schemas.openxmlformats.org/spreadsheetml/2006/main" count="44" uniqueCount="29">
  <si>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Код</t>
  </si>
  <si>
    <t xml:space="preserve">Назва груп товарів </t>
  </si>
  <si>
    <t>Товарообіг</t>
  </si>
  <si>
    <t>Сальдо</t>
  </si>
  <si>
    <t>%</t>
  </si>
  <si>
    <t>+/-</t>
  </si>
  <si>
    <t>+/-,%</t>
  </si>
  <si>
    <t>Всього</t>
  </si>
  <si>
    <t>Продовольчі товари і жива худоба</t>
  </si>
  <si>
    <t>Напої і тютюн</t>
  </si>
  <si>
    <t>Сировина за винятком палива</t>
  </si>
  <si>
    <t>Мінеральне паливо, масла і прирівняні до них матеріали</t>
  </si>
  <si>
    <t>Тваринне, рослинне масла, жири і віск</t>
  </si>
  <si>
    <t>Хімікати і прирівняні до них вироби</t>
  </si>
  <si>
    <t>Напівфабрикати</t>
  </si>
  <si>
    <t>Обладнання, машини, транспортні засоби</t>
  </si>
  <si>
    <t xml:space="preserve">Різні промислові вироби </t>
  </si>
  <si>
    <t>Імпорт в Чехію</t>
  </si>
  <si>
    <t>Експорт з Чехії</t>
  </si>
  <si>
    <t>(За даними Чеського статистичного управління)</t>
  </si>
  <si>
    <t>Торговельно-економічна місія</t>
  </si>
  <si>
    <t>у складі Посольства України</t>
  </si>
  <si>
    <t>в Чеській Республіці</t>
  </si>
  <si>
    <t xml:space="preserve">Зовнішньоторговельний оборот Чеської Республіки з Україною у 2008-2009 рр. за товарною номенклатурою </t>
  </si>
  <si>
    <t>(тис. дол. США)</t>
  </si>
  <si>
    <t>Види товарів, що не увійшли до інших груп</t>
  </si>
  <si>
    <t>2009 р.</t>
  </si>
  <si>
    <t>2008 р.</t>
  </si>
  <si>
    <t>Додаток № 2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</si>
</sst>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,###,###,###,##0"/>
    <numFmt numFmtId="177" formatCode="0.0%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1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 horizontal="right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3" fontId="4" fillId="34" borderId="16" xfId="0" applyNumberFormat="1" applyFont="1" applyFill="1" applyBorder="1" applyAlignment="1">
      <alignment horizontal="right" wrapText="1"/>
    </xf>
    <xf numFmtId="177" fontId="4" fillId="33" borderId="17" xfId="0" applyNumberFormat="1" applyFont="1" applyFill="1" applyBorder="1" applyAlignment="1">
      <alignment horizontal="right" wrapText="1"/>
    </xf>
    <xf numFmtId="3" fontId="4" fillId="34" borderId="18" xfId="0" applyNumberFormat="1" applyFont="1" applyFill="1" applyBorder="1" applyAlignment="1">
      <alignment horizontal="right" wrapText="1"/>
    </xf>
    <xf numFmtId="177" fontId="4" fillId="33" borderId="10" xfId="0" applyNumberFormat="1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right" wrapText="1"/>
    </xf>
    <xf numFmtId="177" fontId="4" fillId="33" borderId="11" xfId="0" applyNumberFormat="1" applyFont="1" applyFill="1" applyBorder="1" applyAlignment="1">
      <alignment horizontal="right" wrapText="1"/>
    </xf>
    <xf numFmtId="0" fontId="4" fillId="34" borderId="18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176" fontId="4" fillId="0" borderId="19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17" xfId="0" applyNumberFormat="1" applyFont="1" applyBorder="1" applyAlignment="1">
      <alignment horizontal="right" wrapText="1"/>
    </xf>
    <xf numFmtId="177" fontId="4" fillId="0" borderId="10" xfId="0" applyNumberFormat="1" applyFont="1" applyBorder="1" applyAlignment="1">
      <alignment horizontal="right" wrapText="1"/>
    </xf>
    <xf numFmtId="177" fontId="4" fillId="0" borderId="11" xfId="0" applyNumberFormat="1" applyFont="1" applyBorder="1" applyAlignment="1">
      <alignment horizontal="right" wrapText="1"/>
    </xf>
    <xf numFmtId="3" fontId="4" fillId="33" borderId="20" xfId="0" applyNumberFormat="1" applyFont="1" applyFill="1" applyBorder="1" applyAlignment="1">
      <alignment horizontal="right" wrapText="1"/>
    </xf>
    <xf numFmtId="3" fontId="4" fillId="33" borderId="21" xfId="0" applyNumberFormat="1" applyFont="1" applyFill="1" applyBorder="1" applyAlignment="1">
      <alignment horizontal="right" wrapText="1"/>
    </xf>
    <xf numFmtId="3" fontId="4" fillId="33" borderId="22" xfId="0" applyNumberFormat="1" applyFont="1" applyFill="1" applyBorder="1" applyAlignment="1">
      <alignment horizontal="right" wrapText="1"/>
    </xf>
    <xf numFmtId="3" fontId="4" fillId="33" borderId="23" xfId="0" applyNumberFormat="1" applyFont="1" applyFill="1" applyBorder="1" applyAlignment="1">
      <alignment horizontal="right" wrapText="1"/>
    </xf>
    <xf numFmtId="3" fontId="4" fillId="33" borderId="19" xfId="0" applyNumberFormat="1" applyFont="1" applyFill="1" applyBorder="1" applyAlignment="1">
      <alignment horizontal="right" wrapText="1"/>
    </xf>
    <xf numFmtId="3" fontId="4" fillId="33" borderId="24" xfId="0" applyNumberFormat="1" applyFont="1" applyFill="1" applyBorder="1" applyAlignment="1">
      <alignment horizontal="right" wrapText="1"/>
    </xf>
    <xf numFmtId="3" fontId="4" fillId="33" borderId="25" xfId="0" applyNumberFormat="1" applyFont="1" applyFill="1" applyBorder="1" applyAlignment="1">
      <alignment horizontal="right" wrapText="1"/>
    </xf>
    <xf numFmtId="3" fontId="4" fillId="33" borderId="26" xfId="0" applyNumberFormat="1" applyFont="1" applyFill="1" applyBorder="1" applyAlignment="1">
      <alignment horizontal="right" wrapText="1"/>
    </xf>
    <xf numFmtId="3" fontId="4" fillId="33" borderId="27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0" fontId="11" fillId="33" borderId="29" xfId="0" applyFont="1" applyFill="1" applyBorder="1" applyAlignment="1">
      <alignment horizontal="center" wrapText="1"/>
    </xf>
    <xf numFmtId="3" fontId="4" fillId="0" borderId="30" xfId="0" applyNumberFormat="1" applyFont="1" applyFill="1" applyBorder="1" applyAlignment="1">
      <alignment horizontal="right" wrapText="1"/>
    </xf>
    <xf numFmtId="9" fontId="4" fillId="33" borderId="31" xfId="0" applyNumberFormat="1" applyFont="1" applyFill="1" applyBorder="1" applyAlignment="1">
      <alignment horizontal="right" wrapText="1"/>
    </xf>
    <xf numFmtId="3" fontId="4" fillId="33" borderId="30" xfId="0" applyNumberFormat="1" applyFont="1" applyFill="1" applyBorder="1" applyAlignment="1">
      <alignment horizontal="right" wrapText="1"/>
    </xf>
    <xf numFmtId="177" fontId="4" fillId="33" borderId="31" xfId="0" applyNumberFormat="1" applyFont="1" applyFill="1" applyBorder="1" applyAlignment="1">
      <alignment horizontal="right" wrapText="1"/>
    </xf>
    <xf numFmtId="3" fontId="4" fillId="33" borderId="32" xfId="0" applyNumberFormat="1" applyFont="1" applyFill="1" applyBorder="1" applyAlignment="1">
      <alignment horizontal="right" wrapText="1"/>
    </xf>
    <xf numFmtId="3" fontId="4" fillId="33" borderId="31" xfId="0" applyNumberFormat="1" applyFont="1" applyFill="1" applyBorder="1" applyAlignment="1">
      <alignment horizontal="right" wrapText="1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77" fontId="7" fillId="0" borderId="36" xfId="0" applyNumberFormat="1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77" fontId="4" fillId="33" borderId="12" xfId="0" applyNumberFormat="1" applyFont="1" applyFill="1" applyBorder="1" applyAlignment="1">
      <alignment horizontal="right" wrapText="1"/>
    </xf>
    <xf numFmtId="0" fontId="11" fillId="0" borderId="38" xfId="0" applyFont="1" applyBorder="1" applyAlignment="1">
      <alignment horizontal="center" vertical="justify" wrapText="1"/>
    </xf>
    <xf numFmtId="0" fontId="11" fillId="0" borderId="26" xfId="0" applyFont="1" applyBorder="1" applyAlignment="1">
      <alignment horizontal="center" vertical="justify" wrapText="1"/>
    </xf>
    <xf numFmtId="0" fontId="11" fillId="0" borderId="27" xfId="0" applyFont="1" applyBorder="1" applyAlignment="1">
      <alignment horizontal="center" vertical="justify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3" fontId="4" fillId="0" borderId="30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Border="1" applyAlignment="1">
      <alignment horizontal="right" wrapText="1"/>
    </xf>
    <xf numFmtId="3" fontId="4" fillId="33" borderId="0" xfId="0" applyNumberFormat="1" applyFont="1" applyFill="1" applyBorder="1" applyAlignment="1">
      <alignment horizontal="right" wrapText="1"/>
    </xf>
    <xf numFmtId="177" fontId="4" fillId="33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115" zoomScaleNormal="115" zoomScalePageLayoutView="0" workbookViewId="0" topLeftCell="A1">
      <selection activeCell="F10" sqref="F9:F10"/>
    </sheetView>
  </sheetViews>
  <sheetFormatPr defaultColWidth="5.875" defaultRowHeight="12.75"/>
  <cols>
    <col min="1" max="1" width="3.875" style="1" customWidth="1"/>
    <col min="2" max="2" width="18.875" style="1" customWidth="1"/>
    <col min="3" max="3" width="6.75390625" style="3" customWidth="1"/>
    <col min="4" max="4" width="4.875" style="1" customWidth="1"/>
    <col min="5" max="5" width="7.25390625" style="3" customWidth="1"/>
    <col min="6" max="6" width="4.875" style="1" customWidth="1"/>
    <col min="7" max="7" width="7.375" style="1" customWidth="1"/>
    <col min="8" max="8" width="5.375" style="2" customWidth="1"/>
    <col min="9" max="9" width="7.75390625" style="3" customWidth="1"/>
    <col min="10" max="10" width="5.375" style="2" customWidth="1"/>
    <col min="11" max="11" width="7.125" style="3" customWidth="1"/>
    <col min="12" max="12" width="5.375" style="2" customWidth="1"/>
    <col min="13" max="13" width="6.25390625" style="1" customWidth="1"/>
    <col min="14" max="14" width="5.375" style="2" customWidth="1"/>
    <col min="15" max="15" width="7.875" style="3" customWidth="1"/>
    <col min="16" max="16" width="5.375" style="2" customWidth="1"/>
    <col min="17" max="17" width="6.25390625" style="3" customWidth="1"/>
    <col min="18" max="18" width="5.375" style="2" customWidth="1"/>
    <col min="19" max="19" width="6.25390625" style="1" customWidth="1"/>
    <col min="20" max="20" width="5.875" style="2" customWidth="1"/>
    <col min="21" max="21" width="6.75390625" style="1" customWidth="1"/>
    <col min="22" max="22" width="6.375" style="1" customWidth="1"/>
    <col min="23" max="16384" width="5.875" style="1" customWidth="1"/>
  </cols>
  <sheetData>
    <row r="1" spans="21:22" ht="12.75">
      <c r="U1" s="65" t="s">
        <v>28</v>
      </c>
      <c r="V1" s="65"/>
    </row>
    <row r="2" spans="1:22" s="4" customFormat="1" ht="25.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4" customFormat="1" ht="12.75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s="4" customFormat="1" ht="14.25" thickBot="1">
      <c r="A4" s="80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s="4" customFormat="1" ht="21" customHeight="1" thickBot="1">
      <c r="A5" s="68" t="s">
        <v>0</v>
      </c>
      <c r="B5" s="70" t="s">
        <v>1</v>
      </c>
      <c r="C5" s="72" t="s">
        <v>2</v>
      </c>
      <c r="D5" s="73"/>
      <c r="E5" s="73"/>
      <c r="F5" s="73"/>
      <c r="G5" s="73"/>
      <c r="H5" s="74"/>
      <c r="I5" s="75" t="s">
        <v>17</v>
      </c>
      <c r="J5" s="76"/>
      <c r="K5" s="76"/>
      <c r="L5" s="76"/>
      <c r="M5" s="76"/>
      <c r="N5" s="77"/>
      <c r="O5" s="78" t="s">
        <v>18</v>
      </c>
      <c r="P5" s="76"/>
      <c r="Q5" s="76"/>
      <c r="R5" s="76"/>
      <c r="S5" s="76"/>
      <c r="T5" s="79"/>
      <c r="U5" s="75" t="s">
        <v>3</v>
      </c>
      <c r="V5" s="79"/>
    </row>
    <row r="6" spans="1:22" ht="16.5" customHeight="1" thickBot="1">
      <c r="A6" s="69"/>
      <c r="B6" s="71"/>
      <c r="C6" s="42" t="s">
        <v>27</v>
      </c>
      <c r="D6" s="43" t="s">
        <v>4</v>
      </c>
      <c r="E6" s="44" t="s">
        <v>26</v>
      </c>
      <c r="F6" s="45" t="s">
        <v>4</v>
      </c>
      <c r="G6" s="46" t="s">
        <v>5</v>
      </c>
      <c r="H6" s="47" t="s">
        <v>6</v>
      </c>
      <c r="I6" s="42" t="s">
        <v>27</v>
      </c>
      <c r="J6" s="47" t="s">
        <v>4</v>
      </c>
      <c r="K6" s="42" t="s">
        <v>26</v>
      </c>
      <c r="L6" s="47" t="s">
        <v>4</v>
      </c>
      <c r="M6" s="46" t="s">
        <v>5</v>
      </c>
      <c r="N6" s="47" t="s">
        <v>6</v>
      </c>
      <c r="O6" s="42" t="s">
        <v>27</v>
      </c>
      <c r="P6" s="47" t="s">
        <v>4</v>
      </c>
      <c r="Q6" s="42" t="s">
        <v>26</v>
      </c>
      <c r="R6" s="47" t="s">
        <v>4</v>
      </c>
      <c r="S6" s="46" t="s">
        <v>5</v>
      </c>
      <c r="T6" s="47" t="s">
        <v>6</v>
      </c>
      <c r="U6" s="48" t="s">
        <v>27</v>
      </c>
      <c r="V6" s="49" t="s">
        <v>26</v>
      </c>
    </row>
    <row r="7" spans="1:22" ht="13.5" thickBot="1" thickTop="1">
      <c r="A7" s="34"/>
      <c r="B7" s="35" t="s">
        <v>7</v>
      </c>
      <c r="C7" s="36">
        <v>2639472</v>
      </c>
      <c r="D7" s="37">
        <v>1</v>
      </c>
      <c r="E7" s="36">
        <v>1352554</v>
      </c>
      <c r="F7" s="37">
        <v>1</v>
      </c>
      <c r="G7" s="38">
        <f>E7-C7</f>
        <v>-1286918</v>
      </c>
      <c r="H7" s="39">
        <f>E7/C7-1</f>
        <v>-0.4875664526844763</v>
      </c>
      <c r="I7" s="56">
        <v>1142452</v>
      </c>
      <c r="J7" s="39">
        <v>1</v>
      </c>
      <c r="K7" s="56">
        <v>591760</v>
      </c>
      <c r="L7" s="39">
        <v>1</v>
      </c>
      <c r="M7" s="38">
        <f>K7-I7</f>
        <v>-550692</v>
      </c>
      <c r="N7" s="39">
        <f>K7/I7-1</f>
        <v>-0.4820263783511255</v>
      </c>
      <c r="O7" s="56">
        <v>1497020</v>
      </c>
      <c r="P7" s="39">
        <v>1</v>
      </c>
      <c r="Q7" s="56">
        <v>760794</v>
      </c>
      <c r="R7" s="39">
        <v>1</v>
      </c>
      <c r="S7" s="38">
        <f>Q7-O7</f>
        <v>-736226</v>
      </c>
      <c r="T7" s="39">
        <f>Q7/O7-1</f>
        <v>-0.4917943648047455</v>
      </c>
      <c r="U7" s="40">
        <f>O7-I7</f>
        <v>354568</v>
      </c>
      <c r="V7" s="41">
        <f>Q7-K7</f>
        <v>169034</v>
      </c>
    </row>
    <row r="8" spans="1:22" ht="25.5" customHeight="1">
      <c r="A8" s="51">
        <v>0</v>
      </c>
      <c r="B8" s="8" t="s">
        <v>8</v>
      </c>
      <c r="C8" s="11">
        <v>31845</v>
      </c>
      <c r="D8" s="22">
        <f>C8/C7</f>
        <v>0.012064912982596519</v>
      </c>
      <c r="E8" s="11">
        <v>35329</v>
      </c>
      <c r="F8" s="22">
        <f>E8/E7</f>
        <v>0.026120214054300234</v>
      </c>
      <c r="G8" s="27">
        <f aca="true" t="shared" si="0" ref="G8:G17">E8-C8</f>
        <v>3484</v>
      </c>
      <c r="H8" s="12">
        <f>E8/C8-1</f>
        <v>0.10940493013031882</v>
      </c>
      <c r="I8" s="11">
        <v>8936</v>
      </c>
      <c r="J8" s="22">
        <f>I8/I7</f>
        <v>0.007821772818464145</v>
      </c>
      <c r="K8" s="11">
        <v>6989</v>
      </c>
      <c r="L8" s="22">
        <f>K8/K7</f>
        <v>0.011810531296471543</v>
      </c>
      <c r="M8" s="27">
        <f aca="true" t="shared" si="1" ref="M8:M17">K8-I8</f>
        <v>-1947</v>
      </c>
      <c r="N8" s="12">
        <f>K8/I8-1</f>
        <v>-0.21788272157564903</v>
      </c>
      <c r="O8" s="11">
        <v>22909</v>
      </c>
      <c r="P8" s="22">
        <f>O8/O7</f>
        <v>0.015303068763276376</v>
      </c>
      <c r="Q8" s="11">
        <v>28340</v>
      </c>
      <c r="R8" s="22">
        <f>Q8/Q7</f>
        <v>0.037250556655283824</v>
      </c>
      <c r="S8" s="31">
        <f aca="true" t="shared" si="2" ref="S8:S17">Q8-O8</f>
        <v>5431</v>
      </c>
      <c r="T8" s="12">
        <f>Q8/O8-1</f>
        <v>0.23706840106508364</v>
      </c>
      <c r="U8" s="30">
        <f aca="true" t="shared" si="3" ref="U8:U17">O8-I8</f>
        <v>13973</v>
      </c>
      <c r="V8" s="7">
        <f aca="true" t="shared" si="4" ref="V8:V17">Q8-K8</f>
        <v>21351</v>
      </c>
    </row>
    <row r="9" spans="1:22" ht="15" customHeight="1" thickBot="1">
      <c r="A9" s="52">
        <v>1</v>
      </c>
      <c r="B9" s="54" t="s">
        <v>9</v>
      </c>
      <c r="C9" s="13">
        <v>5862</v>
      </c>
      <c r="D9" s="23">
        <f>C9/C7</f>
        <v>0.0022208987251995855</v>
      </c>
      <c r="E9" s="13">
        <v>3100</v>
      </c>
      <c r="F9" s="23">
        <f>E9/E7</f>
        <v>0.0022919602470585277</v>
      </c>
      <c r="G9" s="28">
        <f t="shared" si="0"/>
        <v>-2762</v>
      </c>
      <c r="H9" s="50">
        <f aca="true" t="shared" si="5" ref="H9:H16">E9/C9-1</f>
        <v>-0.47117024906175364</v>
      </c>
      <c r="I9" s="17">
        <v>227</v>
      </c>
      <c r="J9" s="23">
        <f>I9/I7</f>
        <v>0.00019869543753260531</v>
      </c>
      <c r="K9" s="17">
        <v>633</v>
      </c>
      <c r="L9" s="23">
        <v>0.001</v>
      </c>
      <c r="M9" s="28">
        <f t="shared" si="1"/>
        <v>406</v>
      </c>
      <c r="N9" s="14">
        <f aca="true" t="shared" si="6" ref="N9:N16">K9/I9-1</f>
        <v>1.788546255506608</v>
      </c>
      <c r="O9" s="13">
        <v>5635</v>
      </c>
      <c r="P9" s="23">
        <f>O9/O7</f>
        <v>0.0037641447676049753</v>
      </c>
      <c r="Q9" s="13">
        <v>2467</v>
      </c>
      <c r="R9" s="23">
        <f>Q9/Q7</f>
        <v>0.0032426649000912204</v>
      </c>
      <c r="S9" s="32">
        <f t="shared" si="2"/>
        <v>-3168</v>
      </c>
      <c r="T9" s="14">
        <f aca="true" t="shared" si="7" ref="T9:T16">Q9/O9-1</f>
        <v>-0.5622005323868677</v>
      </c>
      <c r="U9" s="25">
        <f t="shared" si="3"/>
        <v>5408</v>
      </c>
      <c r="V9" s="5">
        <f t="shared" si="4"/>
        <v>1834</v>
      </c>
    </row>
    <row r="10" spans="1:22" ht="24.75" customHeight="1" thickBot="1">
      <c r="A10" s="52">
        <v>2</v>
      </c>
      <c r="B10" s="55" t="s">
        <v>10</v>
      </c>
      <c r="C10" s="13">
        <v>707574</v>
      </c>
      <c r="D10" s="23">
        <f>C10/C7</f>
        <v>0.26807406935932643</v>
      </c>
      <c r="E10" s="13">
        <v>384715</v>
      </c>
      <c r="F10" s="23">
        <f>E10/E7</f>
        <v>0.2844359633700392</v>
      </c>
      <c r="G10" s="28">
        <f t="shared" si="0"/>
        <v>-322859</v>
      </c>
      <c r="H10" s="50">
        <f t="shared" si="5"/>
        <v>-0.4562900841466758</v>
      </c>
      <c r="I10" s="13">
        <v>693477</v>
      </c>
      <c r="J10" s="23">
        <f>I10/I7</f>
        <v>0.6070075591797293</v>
      </c>
      <c r="K10" s="13">
        <v>371832</v>
      </c>
      <c r="L10" s="23">
        <v>0.52</v>
      </c>
      <c r="M10" s="28">
        <f t="shared" si="1"/>
        <v>-321645</v>
      </c>
      <c r="N10" s="14">
        <f t="shared" si="6"/>
        <v>-0.463814949882981</v>
      </c>
      <c r="O10" s="13">
        <v>14097</v>
      </c>
      <c r="P10" s="23">
        <f>O10/O7</f>
        <v>0.009416707859614433</v>
      </c>
      <c r="Q10" s="13">
        <v>12883</v>
      </c>
      <c r="R10" s="23">
        <f>Q10/Q7</f>
        <v>0.016933624607975352</v>
      </c>
      <c r="S10" s="32">
        <f t="shared" si="2"/>
        <v>-1214</v>
      </c>
      <c r="T10" s="50">
        <f t="shared" si="7"/>
        <v>-0.08611761367666881</v>
      </c>
      <c r="U10" s="25">
        <f t="shared" si="3"/>
        <v>-679380</v>
      </c>
      <c r="V10" s="5">
        <f t="shared" si="4"/>
        <v>-358949</v>
      </c>
    </row>
    <row r="11" spans="1:22" ht="36" customHeight="1">
      <c r="A11" s="52">
        <v>3</v>
      </c>
      <c r="B11" s="8" t="s">
        <v>11</v>
      </c>
      <c r="C11" s="13">
        <v>68744</v>
      </c>
      <c r="D11" s="23">
        <f>C11/C7</f>
        <v>0.026044602859965932</v>
      </c>
      <c r="E11" s="13">
        <v>37508</v>
      </c>
      <c r="F11" s="23">
        <f>E11/E7</f>
        <v>0.027731240305377824</v>
      </c>
      <c r="G11" s="28">
        <f t="shared" si="0"/>
        <v>-31236</v>
      </c>
      <c r="H11" s="50">
        <f t="shared" si="5"/>
        <v>-0.45438147329221457</v>
      </c>
      <c r="I11" s="13">
        <v>61886</v>
      </c>
      <c r="J11" s="23">
        <f>I11/I7</f>
        <v>0.05416945307111371</v>
      </c>
      <c r="K11" s="13">
        <v>34783</v>
      </c>
      <c r="L11" s="23">
        <v>0.061</v>
      </c>
      <c r="M11" s="28">
        <f t="shared" si="1"/>
        <v>-27103</v>
      </c>
      <c r="N11" s="14">
        <f t="shared" si="6"/>
        <v>-0.43795042497495396</v>
      </c>
      <c r="O11" s="13">
        <v>6858</v>
      </c>
      <c r="P11" s="23">
        <f>O11/O7</f>
        <v>0.0045811011208935085</v>
      </c>
      <c r="Q11" s="13">
        <v>2725</v>
      </c>
      <c r="R11" s="23">
        <f>Q11/Q7</f>
        <v>0.0035817842937772904</v>
      </c>
      <c r="S11" s="32">
        <f t="shared" si="2"/>
        <v>-4133</v>
      </c>
      <c r="T11" s="50">
        <f t="shared" si="7"/>
        <v>-0.6026538349372995</v>
      </c>
      <c r="U11" s="25">
        <f t="shared" si="3"/>
        <v>-55028</v>
      </c>
      <c r="V11" s="5">
        <f t="shared" si="4"/>
        <v>-32058</v>
      </c>
    </row>
    <row r="12" spans="1:22" ht="24.75" customHeight="1">
      <c r="A12" s="52">
        <v>4</v>
      </c>
      <c r="B12" s="9" t="s">
        <v>12</v>
      </c>
      <c r="C12" s="13">
        <v>4730</v>
      </c>
      <c r="D12" s="23">
        <f>C12/C7</f>
        <v>0.001792025071681003</v>
      </c>
      <c r="E12" s="13">
        <v>5561</v>
      </c>
      <c r="F12" s="23">
        <f>E12/E7</f>
        <v>0.004111480946416926</v>
      </c>
      <c r="G12" s="28">
        <f t="shared" si="0"/>
        <v>831</v>
      </c>
      <c r="H12" s="50">
        <f t="shared" si="5"/>
        <v>0.17568710359408035</v>
      </c>
      <c r="I12" s="13">
        <v>4707</v>
      </c>
      <c r="J12" s="23">
        <f>I12/I7</f>
        <v>0.004120085570334684</v>
      </c>
      <c r="K12" s="13">
        <v>5560</v>
      </c>
      <c r="L12" s="23">
        <v>0.001</v>
      </c>
      <c r="M12" s="28">
        <f t="shared" si="1"/>
        <v>853</v>
      </c>
      <c r="N12" s="14">
        <f t="shared" si="6"/>
        <v>0.18121946037816028</v>
      </c>
      <c r="O12" s="17">
        <v>24</v>
      </c>
      <c r="P12" s="23">
        <f>O11/O7</f>
        <v>0.0045811011208935085</v>
      </c>
      <c r="Q12" s="17">
        <v>1</v>
      </c>
      <c r="R12" s="23">
        <f>Q12/Q7</f>
        <v>1.3144162545971709E-06</v>
      </c>
      <c r="S12" s="32">
        <f t="shared" si="2"/>
        <v>-23</v>
      </c>
      <c r="T12" s="50">
        <f t="shared" si="7"/>
        <v>-0.9583333333333334</v>
      </c>
      <c r="U12" s="25">
        <f t="shared" si="3"/>
        <v>-4683</v>
      </c>
      <c r="V12" s="5">
        <f t="shared" si="4"/>
        <v>-5559</v>
      </c>
    </row>
    <row r="13" spans="1:22" ht="24" customHeight="1">
      <c r="A13" s="52">
        <v>5</v>
      </c>
      <c r="B13" s="9" t="s">
        <v>13</v>
      </c>
      <c r="C13" s="13">
        <v>232828</v>
      </c>
      <c r="D13" s="23">
        <f>C13/C7</f>
        <v>0.08821006625567537</v>
      </c>
      <c r="E13" s="13">
        <v>157608</v>
      </c>
      <c r="F13" s="23">
        <f>E13/E7</f>
        <v>0.11652621632851627</v>
      </c>
      <c r="G13" s="28">
        <f t="shared" si="0"/>
        <v>-75220</v>
      </c>
      <c r="H13" s="50">
        <f t="shared" si="5"/>
        <v>-0.323071108285945</v>
      </c>
      <c r="I13" s="13">
        <v>39780</v>
      </c>
      <c r="J13" s="23">
        <f>I13/I7</f>
        <v>0.034819843634568456</v>
      </c>
      <c r="K13" s="13">
        <v>9315</v>
      </c>
      <c r="L13" s="23">
        <v>0.021</v>
      </c>
      <c r="M13" s="28">
        <f t="shared" si="1"/>
        <v>-30465</v>
      </c>
      <c r="N13" s="14">
        <f t="shared" si="6"/>
        <v>-0.7658371040723981</v>
      </c>
      <c r="O13" s="13">
        <v>193047</v>
      </c>
      <c r="P13" s="23">
        <f>O13/O7</f>
        <v>0.12895418898879107</v>
      </c>
      <c r="Q13" s="13">
        <v>148293</v>
      </c>
      <c r="R13" s="23">
        <f>Q13/Q7</f>
        <v>0.19491872964297827</v>
      </c>
      <c r="S13" s="32">
        <f t="shared" si="2"/>
        <v>-44754</v>
      </c>
      <c r="T13" s="50">
        <f t="shared" si="7"/>
        <v>-0.23182955446083076</v>
      </c>
      <c r="U13" s="25">
        <f t="shared" si="3"/>
        <v>153267</v>
      </c>
      <c r="V13" s="5">
        <f t="shared" si="4"/>
        <v>138978</v>
      </c>
    </row>
    <row r="14" spans="1:22" ht="14.25" customHeight="1">
      <c r="A14" s="52">
        <v>6</v>
      </c>
      <c r="B14" s="9" t="s">
        <v>14</v>
      </c>
      <c r="C14" s="13">
        <v>448398</v>
      </c>
      <c r="D14" s="23">
        <f>C14/C7</f>
        <v>0.16988170361344995</v>
      </c>
      <c r="E14" s="13">
        <v>200446</v>
      </c>
      <c r="F14" s="23">
        <f>E14/E7</f>
        <v>0.1481981495748044</v>
      </c>
      <c r="G14" s="28">
        <f t="shared" si="0"/>
        <v>-247952</v>
      </c>
      <c r="H14" s="50">
        <f t="shared" si="5"/>
        <v>-0.5529730284256398</v>
      </c>
      <c r="I14" s="13">
        <v>232412</v>
      </c>
      <c r="J14" s="23">
        <f>I14/I7</f>
        <v>0.20343261686267783</v>
      </c>
      <c r="K14" s="13">
        <v>77588</v>
      </c>
      <c r="L14" s="23">
        <v>0.196</v>
      </c>
      <c r="M14" s="28">
        <f t="shared" si="1"/>
        <v>-154824</v>
      </c>
      <c r="N14" s="14">
        <f t="shared" si="6"/>
        <v>-0.666161816085228</v>
      </c>
      <c r="O14" s="13">
        <v>215986</v>
      </c>
      <c r="P14" s="23">
        <f>O14/O7</f>
        <v>0.14427729756449478</v>
      </c>
      <c r="Q14" s="13">
        <v>122857</v>
      </c>
      <c r="R14" s="23">
        <f>Q14/Q7</f>
        <v>0.16148523779104462</v>
      </c>
      <c r="S14" s="32">
        <f t="shared" si="2"/>
        <v>-93129</v>
      </c>
      <c r="T14" s="50">
        <f t="shared" si="7"/>
        <v>-0.4311807246765994</v>
      </c>
      <c r="U14" s="25">
        <f t="shared" si="3"/>
        <v>-16426</v>
      </c>
      <c r="V14" s="5">
        <f t="shared" si="4"/>
        <v>45269</v>
      </c>
    </row>
    <row r="15" spans="1:22" ht="25.5" customHeight="1">
      <c r="A15" s="52">
        <v>7</v>
      </c>
      <c r="B15" s="9" t="s">
        <v>15</v>
      </c>
      <c r="C15" s="13">
        <v>995486</v>
      </c>
      <c r="D15" s="23">
        <f>C15/C7</f>
        <v>0.37715346099522934</v>
      </c>
      <c r="E15" s="13">
        <v>446994</v>
      </c>
      <c r="F15" s="23">
        <f>E15/E7</f>
        <v>0.33048144473344504</v>
      </c>
      <c r="G15" s="28">
        <f t="shared" si="0"/>
        <v>-548492</v>
      </c>
      <c r="H15" s="50">
        <f t="shared" si="5"/>
        <v>-0.5509791197465359</v>
      </c>
      <c r="I15" s="13">
        <v>80246</v>
      </c>
      <c r="J15" s="23">
        <f>I15/I7</f>
        <v>0.07024015013322223</v>
      </c>
      <c r="K15" s="13">
        <v>62616</v>
      </c>
      <c r="L15" s="23">
        <v>0.126</v>
      </c>
      <c r="M15" s="28">
        <f t="shared" si="1"/>
        <v>-17630</v>
      </c>
      <c r="N15" s="14">
        <f t="shared" si="6"/>
        <v>-0.2196994242703686</v>
      </c>
      <c r="O15" s="13">
        <v>915240</v>
      </c>
      <c r="P15" s="23">
        <f>O15/O7</f>
        <v>0.6113745975337671</v>
      </c>
      <c r="Q15" s="13">
        <v>384378</v>
      </c>
      <c r="R15" s="23">
        <f>Q15/Q7</f>
        <v>0.5052326911095514</v>
      </c>
      <c r="S15" s="32">
        <f t="shared" si="2"/>
        <v>-530862</v>
      </c>
      <c r="T15" s="50">
        <f t="shared" si="7"/>
        <v>-0.5800249114986233</v>
      </c>
      <c r="U15" s="25">
        <f t="shared" si="3"/>
        <v>834994</v>
      </c>
      <c r="V15" s="5">
        <f t="shared" si="4"/>
        <v>321762</v>
      </c>
    </row>
    <row r="16" spans="1:22" ht="15.75" customHeight="1">
      <c r="A16" s="52">
        <v>8</v>
      </c>
      <c r="B16" s="9" t="s">
        <v>16</v>
      </c>
      <c r="C16" s="13">
        <v>144004</v>
      </c>
      <c r="D16" s="23">
        <f>C16/C7</f>
        <v>0.05455788127322434</v>
      </c>
      <c r="E16" s="13">
        <v>81293</v>
      </c>
      <c r="F16" s="23">
        <f>E16/E7</f>
        <v>0.06010333044004158</v>
      </c>
      <c r="G16" s="28">
        <f t="shared" si="0"/>
        <v>-62711</v>
      </c>
      <c r="H16" s="50">
        <f t="shared" si="5"/>
        <v>-0.4354809588622538</v>
      </c>
      <c r="I16" s="13">
        <v>20781</v>
      </c>
      <c r="J16" s="23">
        <f>I16/I7</f>
        <v>0.01818982329235714</v>
      </c>
      <c r="K16" s="13">
        <v>22443</v>
      </c>
      <c r="L16" s="23">
        <v>0.005</v>
      </c>
      <c r="M16" s="28">
        <f t="shared" si="1"/>
        <v>1662</v>
      </c>
      <c r="N16" s="14">
        <f t="shared" si="6"/>
        <v>0.07997690197776808</v>
      </c>
      <c r="O16" s="13">
        <v>123224</v>
      </c>
      <c r="P16" s="23">
        <f>O16/O7</f>
        <v>0.08231286155161588</v>
      </c>
      <c r="Q16" s="13">
        <v>58850</v>
      </c>
      <c r="R16" s="23">
        <f>Q16/Q7</f>
        <v>0.07735339658304351</v>
      </c>
      <c r="S16" s="32">
        <f t="shared" si="2"/>
        <v>-64374</v>
      </c>
      <c r="T16" s="50">
        <f t="shared" si="7"/>
        <v>-0.522414464714666</v>
      </c>
      <c r="U16" s="25">
        <f t="shared" si="3"/>
        <v>102443</v>
      </c>
      <c r="V16" s="5">
        <f t="shared" si="4"/>
        <v>36407</v>
      </c>
    </row>
    <row r="17" spans="1:22" ht="25.5" customHeight="1" thickBot="1">
      <c r="A17" s="53">
        <v>9</v>
      </c>
      <c r="B17" s="10" t="s">
        <v>25</v>
      </c>
      <c r="C17" s="15">
        <v>0</v>
      </c>
      <c r="D17" s="24">
        <f>C17/C7</f>
        <v>0</v>
      </c>
      <c r="E17" s="15">
        <f>K17+Q17</f>
        <v>0</v>
      </c>
      <c r="F17" s="24">
        <f>E17/E7</f>
        <v>0</v>
      </c>
      <c r="G17" s="29">
        <f t="shared" si="0"/>
        <v>0</v>
      </c>
      <c r="H17" s="16">
        <v>0</v>
      </c>
      <c r="I17" s="18">
        <v>0</v>
      </c>
      <c r="J17" s="24">
        <f>I17/I7</f>
        <v>0</v>
      </c>
      <c r="K17" s="18">
        <v>0</v>
      </c>
      <c r="L17" s="24">
        <v>0</v>
      </c>
      <c r="M17" s="29">
        <f t="shared" si="1"/>
        <v>0</v>
      </c>
      <c r="N17" s="39">
        <v>0</v>
      </c>
      <c r="O17" s="19">
        <v>0</v>
      </c>
      <c r="P17" s="24">
        <f>O17/O7</f>
        <v>0</v>
      </c>
      <c r="Q17" s="19">
        <v>0</v>
      </c>
      <c r="R17" s="24">
        <f>Q17/Q7</f>
        <v>0</v>
      </c>
      <c r="S17" s="33">
        <f t="shared" si="2"/>
        <v>0</v>
      </c>
      <c r="T17" s="16">
        <v>0</v>
      </c>
      <c r="U17" s="26">
        <f t="shared" si="3"/>
        <v>0</v>
      </c>
      <c r="V17" s="6">
        <f t="shared" si="4"/>
        <v>0</v>
      </c>
    </row>
    <row r="18" spans="1:22" ht="25.5" customHeight="1">
      <c r="A18" s="57"/>
      <c r="B18" s="58"/>
      <c r="C18" s="59"/>
      <c r="D18" s="60"/>
      <c r="E18" s="59"/>
      <c r="F18" s="60"/>
      <c r="G18" s="61"/>
      <c r="H18" s="62"/>
      <c r="I18" s="63"/>
      <c r="J18" s="60"/>
      <c r="K18" s="63"/>
      <c r="L18" s="60"/>
      <c r="M18" s="61"/>
      <c r="N18" s="62"/>
      <c r="O18" s="64"/>
      <c r="P18" s="60"/>
      <c r="Q18" s="64"/>
      <c r="R18" s="60"/>
      <c r="S18" s="61"/>
      <c r="T18" s="62"/>
      <c r="U18" s="61"/>
      <c r="V18" s="61"/>
    </row>
    <row r="19" spans="18:22" ht="12.75">
      <c r="R19" s="20" t="s">
        <v>20</v>
      </c>
      <c r="S19" s="20"/>
      <c r="T19" s="20"/>
      <c r="U19" s="21"/>
      <c r="V19" s="21"/>
    </row>
    <row r="20" spans="18:22" ht="12.75">
      <c r="R20" s="20" t="s">
        <v>21</v>
      </c>
      <c r="S20" s="20"/>
      <c r="T20" s="20"/>
      <c r="U20" s="21"/>
      <c r="V20" s="21"/>
    </row>
    <row r="21" spans="18:22" ht="12.75">
      <c r="R21" s="20" t="s">
        <v>22</v>
      </c>
      <c r="S21" s="20"/>
      <c r="T21" s="20"/>
      <c r="U21" s="21"/>
      <c r="V21" s="21"/>
    </row>
  </sheetData>
  <sheetProtection/>
  <mergeCells count="10">
    <mergeCell ref="U1:V1"/>
    <mergeCell ref="A2:V2"/>
    <mergeCell ref="A3:V3"/>
    <mergeCell ref="A5:A6"/>
    <mergeCell ref="B5:B6"/>
    <mergeCell ref="C5:H5"/>
    <mergeCell ref="I5:N5"/>
    <mergeCell ref="O5:T5"/>
    <mergeCell ref="U5:V5"/>
    <mergeCell ref="A4:V4"/>
  </mergeCells>
  <printOptions/>
  <pageMargins left="0.17" right="0.17" top="0.2" bottom="0.19" header="0.17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2010-03-25T10:44:53Z</cp:lastPrinted>
  <dcterms:created xsi:type="dcterms:W3CDTF">2008-01-14T09:21:25Z</dcterms:created>
  <dcterms:modified xsi:type="dcterms:W3CDTF">2010-03-25T11:14:13Z</dcterms:modified>
  <cp:category/>
  <cp:version/>
  <cp:contentType/>
  <cp:contentStatus/>
</cp:coreProperties>
</file>